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ołecki" sheetId="1" r:id="rId1"/>
  </sheets>
  <definedNames>
    <definedName name="Excel_BuiltIn_Print_Area" localSheetId="0">'sołecki'!$B$1:$H$96</definedName>
    <definedName name="_xlnm.Print_Area" localSheetId="0">'sołecki'!$B$1:$I$118</definedName>
    <definedName name="_xlnm.Print_Titles" localSheetId="0">'sołecki'!$99:$99</definedName>
  </definedNames>
  <calcPr fullCalcOnLoad="1"/>
</workbook>
</file>

<file path=xl/sharedStrings.xml><?xml version="1.0" encoding="utf-8"?>
<sst xmlns="http://schemas.openxmlformats.org/spreadsheetml/2006/main" count="115" uniqueCount="97">
  <si>
    <t xml:space="preserve"> </t>
  </si>
  <si>
    <t>Wydatki z funduszu sołeckiego</t>
  </si>
  <si>
    <t>L.p.</t>
  </si>
  <si>
    <t>Nazwa jednostki pomocniczej</t>
  </si>
  <si>
    <t>Zadanie</t>
  </si>
  <si>
    <t>Dział</t>
  </si>
  <si>
    <t>Rozdział</t>
  </si>
  <si>
    <t xml:space="preserve">§
 </t>
  </si>
  <si>
    <t>Plan</t>
  </si>
  <si>
    <t>Wykonanie 30.06.2014</t>
  </si>
  <si>
    <t>1.</t>
  </si>
  <si>
    <t>Biała Panieńska</t>
  </si>
  <si>
    <t>Poprawa jakości dróg gminnych</t>
  </si>
  <si>
    <t>Impreza integracyjna</t>
  </si>
  <si>
    <t>2.</t>
  </si>
  <si>
    <t>Czyżew</t>
  </si>
  <si>
    <t>Naprawa drogi gminnej</t>
  </si>
  <si>
    <t>Działalność statutowa OSP- zakup sztandaru</t>
  </si>
  <si>
    <t>Organizacja imprezy integracyjnej dla mieszkańców</t>
  </si>
  <si>
    <t>3.</t>
  </si>
  <si>
    <t>Dąbroszyn</t>
  </si>
  <si>
    <t>Budowa chodników w m. Dąbroszyn</t>
  </si>
  <si>
    <t>Remont drogi gminnej Dąbroszyn -Piskorzew</t>
  </si>
  <si>
    <t>4.</t>
  </si>
  <si>
    <t>Franki</t>
  </si>
  <si>
    <t>Naprawa nawierzchni dróg gminnych</t>
  </si>
  <si>
    <t>5.</t>
  </si>
  <si>
    <t>Broniki</t>
  </si>
  <si>
    <t>Zakup kostki brukowej</t>
  </si>
  <si>
    <t>6.</t>
  </si>
  <si>
    <t>Gliny</t>
  </si>
  <si>
    <t>Naprawa dróg gminnych</t>
  </si>
  <si>
    <t>7.</t>
  </si>
  <si>
    <t>Grabowa</t>
  </si>
  <si>
    <t>Utwardzenie dróg gminnych</t>
  </si>
  <si>
    <t>Doposażenie altany i utrzymanie boiska sportowego</t>
  </si>
  <si>
    <t>8.</t>
  </si>
  <si>
    <t>Grochowy</t>
  </si>
  <si>
    <t>Poprawa jakości dróg</t>
  </si>
  <si>
    <t>Budowa zatoczki autobusowej przy szkole podstawowej</t>
  </si>
  <si>
    <t>Remont garaży w remizie OSP</t>
  </si>
  <si>
    <t>10.</t>
  </si>
  <si>
    <t>Jaroszewice Grodzieckie</t>
  </si>
  <si>
    <t>Zakup paliwa do kosiarki</t>
  </si>
  <si>
    <t>Zakup sprzętu do szkoły</t>
  </si>
  <si>
    <t>Zakup okien do strażnicy OSPi część garażowa</t>
  </si>
  <si>
    <t>11.</t>
  </si>
  <si>
    <t>Jaroszewice Rychwalskie</t>
  </si>
  <si>
    <t>Oznakowanie informacyjne gminy- tablica informacyjna i oznakowanie posesji</t>
  </si>
  <si>
    <t>Zakup sprzętu do świetlicy</t>
  </si>
  <si>
    <t>Remont domu kultury</t>
  </si>
  <si>
    <t>12.</t>
  </si>
  <si>
    <t>Kuchary Borowe</t>
  </si>
  <si>
    <t>Utwardze nie dróg gminnych</t>
  </si>
  <si>
    <t>Zakup wiaty przystankowej</t>
  </si>
  <si>
    <t>Zakup sprzetu do świetlicy</t>
  </si>
  <si>
    <t>13.</t>
  </si>
  <si>
    <t>Kuchary Kościelne</t>
  </si>
  <si>
    <t>Remont pokrycia dachowego</t>
  </si>
  <si>
    <t>14.</t>
  </si>
  <si>
    <t>Lubiny</t>
  </si>
  <si>
    <t>Impreza kulturalno sportowa promująca sołectwo</t>
  </si>
  <si>
    <t>15.</t>
  </si>
  <si>
    <t>Modlibogowice</t>
  </si>
  <si>
    <t>16.</t>
  </si>
  <si>
    <t>Rozalin</t>
  </si>
  <si>
    <t>Utwardzenie terenu wokół strażnicy przy drodze gminnej</t>
  </si>
  <si>
    <t>Remont strażnicy</t>
  </si>
  <si>
    <t>17.</t>
  </si>
  <si>
    <t>Rybie</t>
  </si>
  <si>
    <t>Poprawa nawierzchni dróg gminnych</t>
  </si>
  <si>
    <t>18.</t>
  </si>
  <si>
    <t>Siąszyce</t>
  </si>
  <si>
    <t>Utwardzenie placu przy drodze gminnej</t>
  </si>
  <si>
    <t>Zakup kostki chodnikowej brukowej</t>
  </si>
  <si>
    <t>19.</t>
  </si>
  <si>
    <t>Siąszyce Trzecie</t>
  </si>
  <si>
    <t>Budowa chodnika</t>
  </si>
  <si>
    <t>20.</t>
  </si>
  <si>
    <t>Święcia</t>
  </si>
  <si>
    <t>Zagospodarowanie terenu wiejskiego</t>
  </si>
  <si>
    <t>21.</t>
  </si>
  <si>
    <t>Wardężyn</t>
  </si>
  <si>
    <t>Wyposażenie domu kultury</t>
  </si>
  <si>
    <t>22.</t>
  </si>
  <si>
    <t>Wola Rychwalska</t>
  </si>
  <si>
    <t>Przebudowa drogi gminnej w m. Wola</t>
  </si>
  <si>
    <t>23.</t>
  </si>
  <si>
    <t>Złotkowy</t>
  </si>
  <si>
    <t>Utwardzenie dróg w sołectwie</t>
  </si>
  <si>
    <t>Modernizacja, doposażenie domu kultury oraz zagospodarowanie placu wokół budynku</t>
  </si>
  <si>
    <t>Impreza promująca sołectwo</t>
  </si>
  <si>
    <t>24.</t>
  </si>
  <si>
    <t>Zosinki</t>
  </si>
  <si>
    <t>Ogółem</t>
  </si>
  <si>
    <t>w I półroczu 2014 roku</t>
  </si>
  <si>
    <t xml:space="preserve">     INFORMACJA Z WYKONANIE BUDŻETU GMINY RYCHWAŁ ZA I PÓŁROCZE 2014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</si>
</sst>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3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2" fillId="4" borderId="20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4" fontId="11" fillId="3" borderId="21" xfId="0" applyNumberFormat="1" applyFont="1" applyFill="1" applyBorder="1" applyAlignment="1">
      <alignment vertical="center"/>
    </xf>
    <xf numFmtId="4" fontId="11" fillId="5" borderId="21" xfId="0" applyNumberFormat="1" applyFont="1" applyFill="1" applyBorder="1" applyAlignment="1">
      <alignment vertical="center"/>
    </xf>
    <xf numFmtId="0" fontId="11" fillId="5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4" fontId="11" fillId="3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12" fillId="6" borderId="32" xfId="0" applyFont="1" applyFill="1" applyBorder="1" applyAlignment="1">
      <alignment vertical="center"/>
    </xf>
    <xf numFmtId="4" fontId="12" fillId="0" borderId="33" xfId="0" applyNumberFormat="1" applyFont="1" applyBorder="1" applyAlignment="1">
      <alignment vertical="center"/>
    </xf>
    <xf numFmtId="0" fontId="11" fillId="5" borderId="34" xfId="0" applyFont="1" applyFill="1" applyBorder="1" applyAlignment="1">
      <alignment horizontal="center" vertical="center"/>
    </xf>
    <xf numFmtId="164" fontId="11" fillId="5" borderId="35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/>
    </xf>
    <xf numFmtId="0" fontId="11" fillId="5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4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2"/>
  <sheetViews>
    <sheetView showGridLines="0" tabSelected="1" view="pageBreakPreview" zoomScale="76" zoomScaleSheetLayoutView="76" workbookViewId="0" topLeftCell="A139">
      <selection activeCell="G124" sqref="G124"/>
    </sheetView>
  </sheetViews>
  <sheetFormatPr defaultColWidth="9.00390625" defaultRowHeight="12.75"/>
  <cols>
    <col min="1" max="1" width="0.2421875" style="1" customWidth="1"/>
    <col min="2" max="2" width="5.625" style="1" customWidth="1"/>
    <col min="3" max="3" width="22.375" style="1" customWidth="1"/>
    <col min="4" max="4" width="39.375" style="1" customWidth="1"/>
    <col min="5" max="5" width="6.00390625" style="1" customWidth="1"/>
    <col min="6" max="6" width="7.875" style="1" customWidth="1"/>
    <col min="7" max="7" width="6.375" style="1" customWidth="1"/>
    <col min="8" max="8" width="21.875" style="1" customWidth="1"/>
    <col min="9" max="9" width="27.375" style="2" customWidth="1"/>
    <col min="10" max="16384" width="9.125" style="1" customWidth="1"/>
  </cols>
  <sheetData>
    <row r="1" spans="7:8" ht="4.5" customHeight="1" hidden="1">
      <c r="G1" s="78" t="s">
        <v>0</v>
      </c>
      <c r="H1" s="78"/>
    </row>
    <row r="2" spans="2:9" ht="38.25" customHeight="1">
      <c r="B2" s="79" t="s">
        <v>0</v>
      </c>
      <c r="C2" s="79"/>
      <c r="D2" s="79"/>
      <c r="E2" s="79"/>
      <c r="F2" s="79"/>
      <c r="G2" s="79"/>
      <c r="H2" s="79"/>
      <c r="I2"/>
    </row>
    <row r="3" spans="2:9" ht="22.5" customHeight="1">
      <c r="B3" s="80" t="s">
        <v>1</v>
      </c>
      <c r="C3" s="80"/>
      <c r="D3" s="80"/>
      <c r="E3" s="80"/>
      <c r="F3" s="80"/>
      <c r="G3" s="80"/>
      <c r="H3" s="80"/>
      <c r="I3" s="81"/>
    </row>
    <row r="4" spans="2:9" ht="15.75">
      <c r="B4" s="80" t="s">
        <v>95</v>
      </c>
      <c r="C4" s="80"/>
      <c r="D4" s="80"/>
      <c r="E4" s="80"/>
      <c r="F4" s="80"/>
      <c r="G4" s="80"/>
      <c r="H4" s="80"/>
      <c r="I4" s="81"/>
    </row>
    <row r="5" spans="2:9" ht="5.25" customHeight="1" thickBot="1">
      <c r="B5" s="8"/>
      <c r="C5" s="8"/>
      <c r="D5" s="8"/>
      <c r="E5" s="8"/>
      <c r="F5" s="8"/>
      <c r="G5" s="8"/>
      <c r="H5" s="8"/>
      <c r="I5" s="7"/>
    </row>
    <row r="6" spans="2:9" ht="15.75" hidden="1">
      <c r="B6" s="9"/>
      <c r="C6" s="9"/>
      <c r="D6" s="9"/>
      <c r="E6" s="9"/>
      <c r="F6" s="9"/>
      <c r="G6" s="9"/>
      <c r="H6" s="10" t="s">
        <v>0</v>
      </c>
      <c r="I6" s="11"/>
    </row>
    <row r="7" spans="2:9" ht="24.75" customHeight="1">
      <c r="B7" s="56" t="s">
        <v>2</v>
      </c>
      <c r="C7" s="57" t="s">
        <v>3</v>
      </c>
      <c r="D7" s="58" t="s">
        <v>4</v>
      </c>
      <c r="E7" s="58" t="s">
        <v>5</v>
      </c>
      <c r="F7" s="58" t="s">
        <v>6</v>
      </c>
      <c r="G7" s="57" t="s">
        <v>7</v>
      </c>
      <c r="H7" s="59" t="s">
        <v>8</v>
      </c>
      <c r="I7" s="50" t="s">
        <v>9</v>
      </c>
    </row>
    <row r="8" spans="2:9" s="4" customFormat="1" ht="8.25" customHeight="1" thickBot="1">
      <c r="B8" s="60">
        <v>1</v>
      </c>
      <c r="C8" s="12">
        <v>2</v>
      </c>
      <c r="D8" s="12"/>
      <c r="E8" s="12">
        <v>3</v>
      </c>
      <c r="F8" s="12">
        <v>4</v>
      </c>
      <c r="G8" s="12">
        <v>5</v>
      </c>
      <c r="H8" s="13">
        <v>6</v>
      </c>
      <c r="I8" s="72">
        <v>7</v>
      </c>
    </row>
    <row r="9" spans="2:9" ht="30" customHeight="1" thickBot="1">
      <c r="B9" s="87" t="s">
        <v>10</v>
      </c>
      <c r="C9" s="88" t="s">
        <v>11</v>
      </c>
      <c r="D9" s="89" t="s">
        <v>12</v>
      </c>
      <c r="E9" s="82">
        <v>600</v>
      </c>
      <c r="F9" s="82">
        <v>60016</v>
      </c>
      <c r="G9" s="14">
        <v>4210</v>
      </c>
      <c r="H9" s="15">
        <v>5000</v>
      </c>
      <c r="I9" s="61">
        <v>7081.7</v>
      </c>
    </row>
    <row r="10" spans="2:9" ht="30" customHeight="1" thickBot="1">
      <c r="B10" s="87"/>
      <c r="C10" s="88"/>
      <c r="D10" s="89"/>
      <c r="E10" s="82"/>
      <c r="F10" s="82"/>
      <c r="G10" s="16">
        <v>4300</v>
      </c>
      <c r="H10" s="17">
        <v>8357.8</v>
      </c>
      <c r="I10" s="62"/>
    </row>
    <row r="11" spans="2:9" ht="30" customHeight="1" thickBot="1">
      <c r="B11" s="87"/>
      <c r="C11" s="88"/>
      <c r="D11" s="18" t="s">
        <v>13</v>
      </c>
      <c r="E11" s="18">
        <v>921</v>
      </c>
      <c r="F11" s="18">
        <v>92195</v>
      </c>
      <c r="G11" s="18">
        <v>4300</v>
      </c>
      <c r="H11" s="19">
        <v>500</v>
      </c>
      <c r="I11" s="62"/>
    </row>
    <row r="12" spans="2:9" ht="30" customHeight="1" thickBot="1">
      <c r="B12" s="63"/>
      <c r="C12" s="20"/>
      <c r="D12" s="20"/>
      <c r="E12" s="20"/>
      <c r="F12" s="20"/>
      <c r="G12" s="21"/>
      <c r="H12" s="22">
        <f>SUM(H9:H11)</f>
        <v>13857.8</v>
      </c>
      <c r="I12" s="64">
        <f>I9+I10+I11</f>
        <v>7081.7</v>
      </c>
    </row>
    <row r="13" spans="2:9" ht="30" customHeight="1" thickBot="1">
      <c r="B13" s="83" t="s">
        <v>14</v>
      </c>
      <c r="C13" s="84" t="s">
        <v>15</v>
      </c>
      <c r="D13" s="23" t="s">
        <v>16</v>
      </c>
      <c r="E13" s="24">
        <v>600</v>
      </c>
      <c r="F13" s="24">
        <v>60016</v>
      </c>
      <c r="G13" s="16">
        <v>4300</v>
      </c>
      <c r="H13" s="17">
        <v>4500</v>
      </c>
      <c r="I13" s="62">
        <v>4482.99</v>
      </c>
    </row>
    <row r="14" spans="2:9" ht="30" customHeight="1" thickBot="1">
      <c r="B14" s="83"/>
      <c r="C14" s="84"/>
      <c r="D14" s="25" t="s">
        <v>17</v>
      </c>
      <c r="E14" s="16">
        <v>754</v>
      </c>
      <c r="F14" s="16">
        <v>75412</v>
      </c>
      <c r="G14" s="16">
        <v>4300</v>
      </c>
      <c r="H14" s="17">
        <v>3000</v>
      </c>
      <c r="I14" s="62"/>
    </row>
    <row r="15" spans="2:9" ht="30" customHeight="1" thickBot="1">
      <c r="B15" s="83"/>
      <c r="C15" s="84"/>
      <c r="D15" s="85" t="s">
        <v>18</v>
      </c>
      <c r="E15" s="86">
        <v>921</v>
      </c>
      <c r="F15" s="86">
        <v>92195</v>
      </c>
      <c r="G15" s="16">
        <v>4300</v>
      </c>
      <c r="H15" s="17">
        <v>3000</v>
      </c>
      <c r="I15" s="62"/>
    </row>
    <row r="16" spans="2:9" ht="30" customHeight="1" thickBot="1">
      <c r="B16" s="83"/>
      <c r="C16" s="84"/>
      <c r="D16" s="85"/>
      <c r="E16" s="86"/>
      <c r="F16" s="86"/>
      <c r="G16" s="26">
        <v>4210</v>
      </c>
      <c r="H16" s="27">
        <v>1943.7</v>
      </c>
      <c r="I16" s="62"/>
    </row>
    <row r="17" spans="2:9" ht="30" customHeight="1" thickBot="1">
      <c r="B17" s="91"/>
      <c r="C17" s="92"/>
      <c r="D17" s="92"/>
      <c r="E17" s="92"/>
      <c r="F17" s="92"/>
      <c r="G17" s="92"/>
      <c r="H17" s="22">
        <f>SUM(H13:H16)</f>
        <v>12443.7</v>
      </c>
      <c r="I17" s="64">
        <f>I13+I14+I15+I16</f>
        <v>4482.99</v>
      </c>
    </row>
    <row r="18" spans="2:9" ht="30" customHeight="1" thickBot="1">
      <c r="B18" s="93" t="s">
        <v>19</v>
      </c>
      <c r="C18" s="94" t="s">
        <v>20</v>
      </c>
      <c r="D18" s="14" t="s">
        <v>21</v>
      </c>
      <c r="E18" s="95">
        <v>600</v>
      </c>
      <c r="F18" s="14">
        <v>60016</v>
      </c>
      <c r="G18" s="14">
        <v>6050</v>
      </c>
      <c r="H18" s="15">
        <v>18059.3</v>
      </c>
      <c r="I18" s="62"/>
    </row>
    <row r="19" spans="2:9" ht="30" customHeight="1" thickBot="1">
      <c r="B19" s="93"/>
      <c r="C19" s="94"/>
      <c r="D19" s="29" t="s">
        <v>22</v>
      </c>
      <c r="E19" s="95"/>
      <c r="F19" s="26">
        <v>60016</v>
      </c>
      <c r="G19" s="16">
        <v>4300</v>
      </c>
      <c r="H19" s="17">
        <v>4000</v>
      </c>
      <c r="I19" s="62">
        <v>3984.59</v>
      </c>
    </row>
    <row r="20" spans="2:9" ht="30" customHeight="1" thickBot="1">
      <c r="B20" s="63"/>
      <c r="C20" s="20"/>
      <c r="D20" s="20"/>
      <c r="E20" s="20"/>
      <c r="F20" s="20"/>
      <c r="G20" s="21"/>
      <c r="H20" s="22">
        <f>SUM(H18:H19)</f>
        <v>22059.3</v>
      </c>
      <c r="I20" s="64">
        <f>I18+I19</f>
        <v>3984.59</v>
      </c>
    </row>
    <row r="21" spans="2:9" ht="30" customHeight="1" thickBot="1">
      <c r="B21" s="87" t="s">
        <v>23</v>
      </c>
      <c r="C21" s="88" t="s">
        <v>24</v>
      </c>
      <c r="D21" s="96" t="s">
        <v>25</v>
      </c>
      <c r="E21" s="90">
        <v>600</v>
      </c>
      <c r="F21" s="90">
        <v>60016</v>
      </c>
      <c r="G21" s="30">
        <v>4210</v>
      </c>
      <c r="H21" s="31">
        <v>4800</v>
      </c>
      <c r="I21" s="62"/>
    </row>
    <row r="22" spans="2:9" ht="30" customHeight="1" thickBot="1">
      <c r="B22" s="87"/>
      <c r="C22" s="88"/>
      <c r="D22" s="96"/>
      <c r="E22" s="90"/>
      <c r="F22" s="90"/>
      <c r="G22" s="26">
        <v>4300</v>
      </c>
      <c r="H22" s="27">
        <v>3260.1</v>
      </c>
      <c r="I22" s="62">
        <v>3260.1</v>
      </c>
    </row>
    <row r="23" spans="2:9" ht="30" customHeight="1" thickBot="1">
      <c r="B23" s="97"/>
      <c r="C23" s="98"/>
      <c r="D23" s="98"/>
      <c r="E23" s="98"/>
      <c r="F23" s="98"/>
      <c r="G23" s="98"/>
      <c r="H23" s="22">
        <f>SUM(H21:H22)</f>
        <v>8060.1</v>
      </c>
      <c r="I23" s="64">
        <f>I21+I22</f>
        <v>3260.1</v>
      </c>
    </row>
    <row r="24" spans="2:9" ht="30" customHeight="1" thickBot="1">
      <c r="B24" s="93" t="s">
        <v>26</v>
      </c>
      <c r="C24" s="94" t="s">
        <v>27</v>
      </c>
      <c r="D24" s="14" t="s">
        <v>28</v>
      </c>
      <c r="E24" s="95">
        <v>600</v>
      </c>
      <c r="F24" s="95">
        <v>60016</v>
      </c>
      <c r="G24" s="14">
        <v>4210</v>
      </c>
      <c r="H24" s="15">
        <v>2852</v>
      </c>
      <c r="I24" s="62"/>
    </row>
    <row r="25" spans="2:9" ht="30" customHeight="1" thickBot="1">
      <c r="B25" s="93"/>
      <c r="C25" s="94"/>
      <c r="D25" s="99" t="s">
        <v>16</v>
      </c>
      <c r="E25" s="95"/>
      <c r="F25" s="95"/>
      <c r="G25" s="16">
        <v>4210</v>
      </c>
      <c r="H25" s="17">
        <v>4000</v>
      </c>
      <c r="I25" s="62"/>
    </row>
    <row r="26" spans="2:9" ht="30" customHeight="1" thickBot="1">
      <c r="B26" s="93"/>
      <c r="C26" s="94"/>
      <c r="D26" s="99"/>
      <c r="E26" s="95"/>
      <c r="F26" s="95"/>
      <c r="G26" s="33">
        <v>4300</v>
      </c>
      <c r="H26" s="34">
        <v>2000</v>
      </c>
      <c r="I26" s="62">
        <v>2000</v>
      </c>
    </row>
    <row r="27" spans="2:9" ht="30" customHeight="1" thickBot="1">
      <c r="B27" s="66"/>
      <c r="C27" s="35"/>
      <c r="D27" s="36"/>
      <c r="E27" s="36"/>
      <c r="F27" s="37"/>
      <c r="G27" s="36"/>
      <c r="H27" s="22">
        <f>SUM(H24:H26)</f>
        <v>8852</v>
      </c>
      <c r="I27" s="64">
        <f>I24+I25+I26</f>
        <v>2000</v>
      </c>
    </row>
    <row r="28" spans="2:9" ht="30" customHeight="1" thickBot="1">
      <c r="B28" s="87" t="s">
        <v>29</v>
      </c>
      <c r="C28" s="88" t="s">
        <v>30</v>
      </c>
      <c r="D28" s="38" t="s">
        <v>31</v>
      </c>
      <c r="E28" s="24">
        <v>600</v>
      </c>
      <c r="F28" s="24">
        <v>60016</v>
      </c>
      <c r="G28" s="16">
        <v>4300</v>
      </c>
      <c r="H28" s="17">
        <v>12509.3</v>
      </c>
      <c r="I28" s="62">
        <v>12494.03</v>
      </c>
    </row>
    <row r="29" spans="2:9" ht="30" customHeight="1" thickBot="1">
      <c r="B29" s="87"/>
      <c r="C29" s="88"/>
      <c r="D29" s="18" t="s">
        <v>13</v>
      </c>
      <c r="E29" s="18">
        <v>921</v>
      </c>
      <c r="F29" s="39">
        <v>92195</v>
      </c>
      <c r="G29" s="18">
        <v>4300</v>
      </c>
      <c r="H29" s="19">
        <v>500</v>
      </c>
      <c r="I29" s="62"/>
    </row>
    <row r="30" spans="2:9" ht="30" customHeight="1" thickBot="1">
      <c r="B30" s="97"/>
      <c r="C30" s="98"/>
      <c r="D30" s="98"/>
      <c r="E30" s="98"/>
      <c r="F30" s="98"/>
      <c r="G30" s="98"/>
      <c r="H30" s="22">
        <f>SUM(H28:H29)</f>
        <v>13009.3</v>
      </c>
      <c r="I30" s="64">
        <f>I28+I29</f>
        <v>12494.03</v>
      </c>
    </row>
    <row r="31" spans="2:9" ht="30" customHeight="1" thickBot="1">
      <c r="B31" s="87" t="s">
        <v>32</v>
      </c>
      <c r="C31" s="88" t="s">
        <v>33</v>
      </c>
      <c r="D31" s="38" t="s">
        <v>34</v>
      </c>
      <c r="E31" s="40">
        <v>600</v>
      </c>
      <c r="F31" s="40">
        <v>60016</v>
      </c>
      <c r="G31" s="30">
        <v>4210</v>
      </c>
      <c r="H31" s="31">
        <v>8322.6</v>
      </c>
      <c r="I31" s="62">
        <v>8322.6</v>
      </c>
    </row>
    <row r="32" spans="2:9" ht="30" customHeight="1" thickBot="1">
      <c r="B32" s="87"/>
      <c r="C32" s="88"/>
      <c r="D32" s="41" t="s">
        <v>35</v>
      </c>
      <c r="E32" s="26">
        <v>926</v>
      </c>
      <c r="F32" s="26">
        <v>92695</v>
      </c>
      <c r="G32" s="26">
        <v>4210</v>
      </c>
      <c r="H32" s="27">
        <v>2000</v>
      </c>
      <c r="I32" s="62"/>
    </row>
    <row r="33" spans="2:9" ht="30" customHeight="1" thickBot="1">
      <c r="B33" s="66"/>
      <c r="C33" s="36"/>
      <c r="D33" s="36"/>
      <c r="E33" s="36"/>
      <c r="F33" s="36"/>
      <c r="G33" s="36"/>
      <c r="H33" s="22">
        <f>SUM(H31:H32)</f>
        <v>10322.6</v>
      </c>
      <c r="I33" s="64">
        <f>I31+I32</f>
        <v>8322.6</v>
      </c>
    </row>
    <row r="34" spans="2:9" ht="30" customHeight="1" thickBot="1">
      <c r="B34" s="87" t="s">
        <v>36</v>
      </c>
      <c r="C34" s="88" t="s">
        <v>37</v>
      </c>
      <c r="D34" s="89" t="s">
        <v>38</v>
      </c>
      <c r="E34" s="82">
        <v>600</v>
      </c>
      <c r="F34" s="82">
        <v>60016</v>
      </c>
      <c r="G34" s="30">
        <v>4210</v>
      </c>
      <c r="H34" s="31">
        <v>2500</v>
      </c>
      <c r="I34" s="62"/>
    </row>
    <row r="35" spans="2:9" ht="30" customHeight="1" thickBot="1">
      <c r="B35" s="87"/>
      <c r="C35" s="88"/>
      <c r="D35" s="89"/>
      <c r="E35" s="82"/>
      <c r="F35" s="82"/>
      <c r="G35" s="16">
        <v>4300</v>
      </c>
      <c r="H35" s="17">
        <v>4500</v>
      </c>
      <c r="I35" s="62">
        <v>3531.8</v>
      </c>
    </row>
    <row r="36" spans="2:9" ht="30" customHeight="1" thickBot="1">
      <c r="B36" s="87"/>
      <c r="C36" s="88"/>
      <c r="D36" s="29" t="s">
        <v>39</v>
      </c>
      <c r="E36" s="26">
        <v>801</v>
      </c>
      <c r="F36" s="26">
        <v>80101</v>
      </c>
      <c r="G36" s="16">
        <v>4300</v>
      </c>
      <c r="H36" s="17">
        <v>9000</v>
      </c>
      <c r="I36" s="62">
        <v>8999.17</v>
      </c>
    </row>
    <row r="37" spans="2:9" ht="24.75" customHeight="1" thickBot="1">
      <c r="B37" s="87"/>
      <c r="C37" s="88"/>
      <c r="D37" s="100" t="s">
        <v>40</v>
      </c>
      <c r="E37" s="101">
        <v>754</v>
      </c>
      <c r="F37" s="101">
        <v>75412</v>
      </c>
      <c r="G37" s="16">
        <v>4210</v>
      </c>
      <c r="H37" s="17">
        <v>3000</v>
      </c>
      <c r="I37" s="62"/>
    </row>
    <row r="38" spans="2:9" ht="24" customHeight="1" thickBot="1">
      <c r="B38" s="87"/>
      <c r="C38" s="88"/>
      <c r="D38" s="100"/>
      <c r="E38" s="101"/>
      <c r="F38" s="101"/>
      <c r="G38" s="26">
        <v>4300</v>
      </c>
      <c r="H38" s="27">
        <v>4643.1</v>
      </c>
      <c r="I38" s="62"/>
    </row>
    <row r="39" spans="2:9" ht="30" customHeight="1" thickBot="1">
      <c r="B39" s="66"/>
      <c r="C39" s="36"/>
      <c r="D39" s="36"/>
      <c r="E39" s="36"/>
      <c r="F39" s="36"/>
      <c r="G39" s="36"/>
      <c r="H39" s="22">
        <f>SUM(H34:H38)</f>
        <v>23643.1</v>
      </c>
      <c r="I39" s="64">
        <f>I34+I35+I36+I37+I38</f>
        <v>12530.970000000001</v>
      </c>
    </row>
    <row r="40" spans="2:9" ht="30" customHeight="1" thickBot="1">
      <c r="B40" s="93" t="s">
        <v>41</v>
      </c>
      <c r="C40" s="102" t="s">
        <v>42</v>
      </c>
      <c r="D40" s="38" t="s">
        <v>38</v>
      </c>
      <c r="E40" s="24">
        <v>600</v>
      </c>
      <c r="F40" s="24">
        <v>60016</v>
      </c>
      <c r="G40" s="16">
        <v>4300</v>
      </c>
      <c r="H40" s="17">
        <v>11365.7</v>
      </c>
      <c r="I40" s="62">
        <v>8854.74</v>
      </c>
    </row>
    <row r="41" spans="2:9" ht="30" customHeight="1" thickBot="1">
      <c r="B41" s="93"/>
      <c r="C41" s="102"/>
      <c r="D41" s="16" t="s">
        <v>43</v>
      </c>
      <c r="E41" s="103">
        <v>801</v>
      </c>
      <c r="F41" s="103">
        <v>80101</v>
      </c>
      <c r="G41" s="16">
        <v>4210</v>
      </c>
      <c r="H41" s="17">
        <v>500</v>
      </c>
      <c r="I41" s="62">
        <v>299.98</v>
      </c>
    </row>
    <row r="42" spans="2:9" ht="30" customHeight="1" thickBot="1">
      <c r="B42" s="93"/>
      <c r="C42" s="102"/>
      <c r="D42" s="16" t="s">
        <v>44</v>
      </c>
      <c r="E42" s="103"/>
      <c r="F42" s="103"/>
      <c r="G42" s="26">
        <v>4210</v>
      </c>
      <c r="H42" s="27">
        <v>1000</v>
      </c>
      <c r="I42" s="62">
        <v>1000</v>
      </c>
    </row>
    <row r="43" spans="2:9" ht="30" customHeight="1" thickBot="1">
      <c r="B43" s="93"/>
      <c r="C43" s="102"/>
      <c r="D43" s="41" t="s">
        <v>45</v>
      </c>
      <c r="E43" s="26">
        <v>754</v>
      </c>
      <c r="F43" s="26">
        <v>75412</v>
      </c>
      <c r="G43" s="16">
        <v>4210</v>
      </c>
      <c r="H43" s="17">
        <v>3000</v>
      </c>
      <c r="I43" s="62"/>
    </row>
    <row r="44" spans="2:9" ht="30" customHeight="1" thickBot="1">
      <c r="B44" s="66"/>
      <c r="C44" s="36"/>
      <c r="D44" s="36"/>
      <c r="E44" s="36"/>
      <c r="F44" s="36"/>
      <c r="G44" s="36"/>
      <c r="H44" s="22">
        <f>SUM(H40:H43)</f>
        <v>15865.7</v>
      </c>
      <c r="I44" s="64">
        <f>I40+I41+I42+I43</f>
        <v>10154.72</v>
      </c>
    </row>
    <row r="45" spans="2:9" ht="30" customHeight="1" thickBot="1">
      <c r="B45" s="87" t="s">
        <v>46</v>
      </c>
      <c r="C45" s="104" t="s">
        <v>47</v>
      </c>
      <c r="D45" s="38" t="s">
        <v>12</v>
      </c>
      <c r="E45" s="24">
        <v>600</v>
      </c>
      <c r="F45" s="24">
        <v>60016</v>
      </c>
      <c r="G45" s="16">
        <v>4300</v>
      </c>
      <c r="H45" s="17">
        <v>10000</v>
      </c>
      <c r="I45" s="62">
        <v>9984.22</v>
      </c>
    </row>
    <row r="46" spans="2:9" ht="42" customHeight="1" thickBot="1">
      <c r="B46" s="87"/>
      <c r="C46" s="104"/>
      <c r="D46" s="25" t="s">
        <v>48</v>
      </c>
      <c r="E46" s="16">
        <v>600</v>
      </c>
      <c r="F46" s="16">
        <v>60095</v>
      </c>
      <c r="G46" s="16">
        <v>4300</v>
      </c>
      <c r="H46" s="17">
        <v>1000</v>
      </c>
      <c r="I46" s="62">
        <v>400</v>
      </c>
    </row>
    <row r="47" spans="2:9" ht="30" customHeight="1" thickBot="1">
      <c r="B47" s="87"/>
      <c r="C47" s="104"/>
      <c r="D47" s="42" t="s">
        <v>49</v>
      </c>
      <c r="E47" s="43">
        <v>921</v>
      </c>
      <c r="F47" s="43">
        <v>92109</v>
      </c>
      <c r="G47" s="16">
        <v>4210</v>
      </c>
      <c r="H47" s="17">
        <v>1000</v>
      </c>
      <c r="I47" s="62"/>
    </row>
    <row r="48" spans="2:9" ht="30" customHeight="1" thickBot="1">
      <c r="B48" s="87"/>
      <c r="C48" s="104"/>
      <c r="D48" s="105" t="s">
        <v>50</v>
      </c>
      <c r="E48" s="106">
        <v>921</v>
      </c>
      <c r="F48" s="106">
        <v>92109</v>
      </c>
      <c r="G48" s="16">
        <v>4210</v>
      </c>
      <c r="H48" s="17">
        <v>2525.3</v>
      </c>
      <c r="I48" s="62"/>
    </row>
    <row r="49" spans="2:9" ht="30" customHeight="1" thickBot="1">
      <c r="B49" s="87"/>
      <c r="C49" s="104"/>
      <c r="D49" s="105"/>
      <c r="E49" s="106"/>
      <c r="F49" s="106"/>
      <c r="G49" s="16">
        <v>4300</v>
      </c>
      <c r="H49" s="17">
        <v>1000</v>
      </c>
      <c r="I49" s="62"/>
    </row>
    <row r="50" spans="2:9" ht="30" customHeight="1" thickBot="1">
      <c r="B50" s="87"/>
      <c r="C50" s="104"/>
      <c r="D50" s="100" t="s">
        <v>13</v>
      </c>
      <c r="E50" s="86">
        <v>921</v>
      </c>
      <c r="F50" s="86">
        <v>92195</v>
      </c>
      <c r="G50" s="26">
        <v>4210</v>
      </c>
      <c r="H50" s="27">
        <v>1000</v>
      </c>
      <c r="I50" s="62"/>
    </row>
    <row r="51" spans="2:9" ht="30" customHeight="1" thickBot="1">
      <c r="B51" s="87"/>
      <c r="C51" s="104"/>
      <c r="D51" s="100"/>
      <c r="E51" s="86"/>
      <c r="F51" s="86"/>
      <c r="G51" s="26">
        <v>4300</v>
      </c>
      <c r="H51" s="27">
        <v>500</v>
      </c>
      <c r="I51" s="62"/>
    </row>
    <row r="52" spans="2:9" ht="30" customHeight="1" thickBot="1">
      <c r="B52" s="97"/>
      <c r="C52" s="98"/>
      <c r="D52" s="98"/>
      <c r="E52" s="98"/>
      <c r="F52" s="98"/>
      <c r="G52" s="98"/>
      <c r="H52" s="22">
        <f>SUM(H45:H51)</f>
        <v>17025.3</v>
      </c>
      <c r="I52" s="64">
        <f>I45+I46+I47+I48+I49+I50+I51</f>
        <v>10384.22</v>
      </c>
    </row>
    <row r="53" spans="2:9" ht="30" customHeight="1" thickBot="1">
      <c r="B53" s="93" t="s">
        <v>51</v>
      </c>
      <c r="C53" s="94" t="s">
        <v>52</v>
      </c>
      <c r="D53" s="107" t="s">
        <v>53</v>
      </c>
      <c r="E53" s="108">
        <v>600</v>
      </c>
      <c r="F53" s="108">
        <v>60016</v>
      </c>
      <c r="G53" s="30">
        <v>4210</v>
      </c>
      <c r="H53" s="31">
        <v>8800</v>
      </c>
      <c r="I53" s="62">
        <v>3300</v>
      </c>
    </row>
    <row r="54" spans="2:9" ht="30" customHeight="1" thickBot="1">
      <c r="B54" s="93"/>
      <c r="C54" s="94"/>
      <c r="D54" s="107"/>
      <c r="E54" s="108"/>
      <c r="F54" s="108"/>
      <c r="G54" s="16">
        <v>4300</v>
      </c>
      <c r="H54" s="17">
        <v>3200</v>
      </c>
      <c r="I54" s="62">
        <v>3200</v>
      </c>
    </row>
    <row r="55" spans="2:9" ht="30" customHeight="1" thickBot="1">
      <c r="B55" s="93"/>
      <c r="C55" s="94"/>
      <c r="D55" s="42" t="s">
        <v>54</v>
      </c>
      <c r="E55" s="108"/>
      <c r="F55" s="108"/>
      <c r="G55" s="30">
        <v>4210</v>
      </c>
      <c r="H55" s="31">
        <v>2000</v>
      </c>
      <c r="I55" s="62"/>
    </row>
    <row r="56" spans="2:9" ht="30" customHeight="1" thickBot="1">
      <c r="B56" s="93"/>
      <c r="C56" s="94"/>
      <c r="D56" s="16" t="s">
        <v>55</v>
      </c>
      <c r="E56" s="33">
        <v>921</v>
      </c>
      <c r="F56" s="33">
        <v>92109</v>
      </c>
      <c r="G56" s="16">
        <v>4210</v>
      </c>
      <c r="H56" s="17">
        <v>649.6</v>
      </c>
      <c r="I56" s="62">
        <v>599.99</v>
      </c>
    </row>
    <row r="57" spans="2:9" ht="30" customHeight="1" thickBot="1">
      <c r="B57" s="97"/>
      <c r="C57" s="98"/>
      <c r="D57" s="98"/>
      <c r="E57" s="98"/>
      <c r="F57" s="98"/>
      <c r="G57" s="98"/>
      <c r="H57" s="22">
        <f>SUM(H53:H56)</f>
        <v>14649.6</v>
      </c>
      <c r="I57" s="67">
        <f>I53+I54+I55+I56</f>
        <v>7099.99</v>
      </c>
    </row>
    <row r="58" spans="2:9" ht="30" customHeight="1" thickBot="1">
      <c r="B58" s="68" t="s">
        <v>56</v>
      </c>
      <c r="C58" s="35" t="s">
        <v>57</v>
      </c>
      <c r="D58" s="36" t="s">
        <v>58</v>
      </c>
      <c r="E58" s="37">
        <v>754</v>
      </c>
      <c r="F58" s="37">
        <v>75412</v>
      </c>
      <c r="G58" s="36">
        <v>4270</v>
      </c>
      <c r="H58" s="22">
        <v>10973.1</v>
      </c>
      <c r="I58" s="64"/>
    </row>
    <row r="59" spans="2:9" ht="30" customHeight="1" thickBot="1">
      <c r="B59" s="83" t="s">
        <v>59</v>
      </c>
      <c r="C59" s="84" t="s">
        <v>60</v>
      </c>
      <c r="D59" s="107" t="s">
        <v>12</v>
      </c>
      <c r="E59" s="73">
        <v>600</v>
      </c>
      <c r="F59" s="73">
        <v>60016</v>
      </c>
      <c r="G59" s="30">
        <v>4210</v>
      </c>
      <c r="H59" s="31">
        <v>7200</v>
      </c>
      <c r="I59" s="62">
        <v>2200</v>
      </c>
    </row>
    <row r="60" spans="2:9" ht="30" customHeight="1" thickBot="1">
      <c r="B60" s="83"/>
      <c r="C60" s="84"/>
      <c r="D60" s="107"/>
      <c r="E60" s="73"/>
      <c r="F60" s="73"/>
      <c r="G60" s="30">
        <v>4300</v>
      </c>
      <c r="H60" s="31">
        <v>2057</v>
      </c>
      <c r="I60" s="62">
        <v>2057</v>
      </c>
    </row>
    <row r="61" spans="2:9" ht="30" customHeight="1" thickBot="1">
      <c r="B61" s="83"/>
      <c r="C61" s="84"/>
      <c r="D61" s="44" t="s">
        <v>61</v>
      </c>
      <c r="E61" s="43">
        <v>921</v>
      </c>
      <c r="F61" s="43">
        <v>92195</v>
      </c>
      <c r="G61" s="33">
        <v>4300</v>
      </c>
      <c r="H61" s="34">
        <v>500</v>
      </c>
      <c r="I61" s="62"/>
    </row>
    <row r="62" spans="2:9" ht="30" customHeight="1" thickBot="1">
      <c r="B62" s="97"/>
      <c r="C62" s="98"/>
      <c r="D62" s="98"/>
      <c r="E62" s="98"/>
      <c r="F62" s="98"/>
      <c r="G62" s="98"/>
      <c r="H62" s="22">
        <f>SUM(H59:H61)</f>
        <v>9757</v>
      </c>
      <c r="I62" s="64">
        <f>I59+I60+I61</f>
        <v>4257</v>
      </c>
    </row>
    <row r="63" spans="2:9" ht="30" customHeight="1" thickBot="1">
      <c r="B63" s="93" t="s">
        <v>62</v>
      </c>
      <c r="C63" s="94" t="s">
        <v>63</v>
      </c>
      <c r="D63" s="38" t="s">
        <v>16</v>
      </c>
      <c r="E63" s="24">
        <v>600</v>
      </c>
      <c r="F63" s="24">
        <v>60016</v>
      </c>
      <c r="G63" s="30">
        <v>4210</v>
      </c>
      <c r="H63" s="31">
        <v>2000</v>
      </c>
      <c r="I63" s="62">
        <v>2000</v>
      </c>
    </row>
    <row r="64" spans="2:9" ht="30" customHeight="1" thickBot="1">
      <c r="B64" s="93"/>
      <c r="C64" s="94"/>
      <c r="D64" s="32" t="s">
        <v>50</v>
      </c>
      <c r="E64" s="45">
        <v>921</v>
      </c>
      <c r="F64" s="45">
        <v>92109</v>
      </c>
      <c r="G64" s="30">
        <v>4270</v>
      </c>
      <c r="H64" s="31">
        <v>9453.9</v>
      </c>
      <c r="I64" s="62">
        <v>9450</v>
      </c>
    </row>
    <row r="65" spans="2:9" ht="30" customHeight="1" thickBot="1">
      <c r="B65" s="97"/>
      <c r="C65" s="98"/>
      <c r="D65" s="98"/>
      <c r="E65" s="98"/>
      <c r="F65" s="98"/>
      <c r="G65" s="98"/>
      <c r="H65" s="22">
        <f>SUM(H63:H64)</f>
        <v>11453.9</v>
      </c>
      <c r="I65" s="64">
        <f>I63+I64</f>
        <v>11450</v>
      </c>
    </row>
    <row r="66" spans="2:9" ht="21" customHeight="1" thickBot="1">
      <c r="B66" s="87" t="s">
        <v>64</v>
      </c>
      <c r="C66" s="88" t="s">
        <v>65</v>
      </c>
      <c r="D66" s="74" t="s">
        <v>66</v>
      </c>
      <c r="E66" s="108">
        <v>754</v>
      </c>
      <c r="F66" s="108">
        <v>75412</v>
      </c>
      <c r="G66" s="14">
        <v>4210</v>
      </c>
      <c r="H66" s="15">
        <v>2179</v>
      </c>
      <c r="I66" s="62"/>
    </row>
    <row r="67" spans="2:9" ht="21.75" customHeight="1" thickBot="1">
      <c r="B67" s="87"/>
      <c r="C67" s="88"/>
      <c r="D67" s="74"/>
      <c r="E67" s="108"/>
      <c r="F67" s="108"/>
      <c r="G67" s="16">
        <v>4300</v>
      </c>
      <c r="H67" s="17">
        <v>9000</v>
      </c>
      <c r="I67" s="62"/>
    </row>
    <row r="68" spans="2:9" ht="22.5" customHeight="1" thickBot="1">
      <c r="B68" s="87"/>
      <c r="C68" s="88"/>
      <c r="D68" s="85" t="s">
        <v>67</v>
      </c>
      <c r="E68" s="86">
        <v>754</v>
      </c>
      <c r="F68" s="86">
        <v>75412</v>
      </c>
      <c r="G68" s="26">
        <v>4210</v>
      </c>
      <c r="H68" s="27">
        <v>1000</v>
      </c>
      <c r="I68" s="62"/>
    </row>
    <row r="69" spans="2:9" ht="23.25" customHeight="1" thickBot="1">
      <c r="B69" s="87"/>
      <c r="C69" s="88"/>
      <c r="D69" s="85"/>
      <c r="E69" s="86"/>
      <c r="F69" s="86"/>
      <c r="G69" s="26">
        <v>4300</v>
      </c>
      <c r="H69" s="27">
        <v>1000</v>
      </c>
      <c r="I69" s="62"/>
    </row>
    <row r="70" spans="2:9" ht="30" customHeight="1" thickBot="1">
      <c r="B70" s="91"/>
      <c r="C70" s="92"/>
      <c r="D70" s="92"/>
      <c r="E70" s="92"/>
      <c r="F70" s="92"/>
      <c r="G70" s="92"/>
      <c r="H70" s="22">
        <f>SUM(H66:H69)</f>
        <v>13179</v>
      </c>
      <c r="I70" s="64">
        <f>I66+I67+I68+I69</f>
        <v>0</v>
      </c>
    </row>
    <row r="71" spans="2:9" ht="30" customHeight="1" thickBot="1">
      <c r="B71" s="65" t="s">
        <v>68</v>
      </c>
      <c r="C71" s="46" t="s">
        <v>69</v>
      </c>
      <c r="D71" s="47" t="s">
        <v>70</v>
      </c>
      <c r="E71" s="24">
        <v>600</v>
      </c>
      <c r="F71" s="24">
        <v>60016</v>
      </c>
      <c r="G71" s="33">
        <v>4300</v>
      </c>
      <c r="H71" s="34">
        <v>9163.1</v>
      </c>
      <c r="I71" s="62">
        <v>9128.32</v>
      </c>
    </row>
    <row r="72" spans="2:9" ht="30" customHeight="1" thickBot="1">
      <c r="B72" s="97"/>
      <c r="C72" s="98"/>
      <c r="D72" s="98"/>
      <c r="E72" s="98"/>
      <c r="F72" s="98"/>
      <c r="G72" s="98"/>
      <c r="H72" s="22">
        <f>SUM(H71:H71)</f>
        <v>9163.1</v>
      </c>
      <c r="I72" s="64">
        <f>I71</f>
        <v>9128.32</v>
      </c>
    </row>
    <row r="73" spans="2:9" ht="30" customHeight="1" thickBot="1">
      <c r="B73" s="93" t="s">
        <v>71</v>
      </c>
      <c r="C73" s="94" t="s">
        <v>72</v>
      </c>
      <c r="D73" s="38" t="s">
        <v>73</v>
      </c>
      <c r="E73" s="90">
        <v>600</v>
      </c>
      <c r="F73" s="90">
        <v>60016</v>
      </c>
      <c r="G73" s="30">
        <v>4300</v>
      </c>
      <c r="H73" s="31">
        <v>3886.1</v>
      </c>
      <c r="I73" s="62">
        <v>3868.83</v>
      </c>
    </row>
    <row r="74" spans="2:9" ht="30" customHeight="1" thickBot="1">
      <c r="B74" s="93"/>
      <c r="C74" s="94"/>
      <c r="D74" s="26" t="s">
        <v>74</v>
      </c>
      <c r="E74" s="90"/>
      <c r="F74" s="90"/>
      <c r="G74" s="30">
        <v>4210</v>
      </c>
      <c r="H74" s="31">
        <v>10000</v>
      </c>
      <c r="I74" s="62"/>
    </row>
    <row r="75" spans="2:9" ht="30" customHeight="1" thickBot="1">
      <c r="B75" s="97"/>
      <c r="C75" s="98"/>
      <c r="D75" s="98"/>
      <c r="E75" s="98"/>
      <c r="F75" s="98"/>
      <c r="G75" s="98"/>
      <c r="H75" s="22">
        <f>SUM(H73:H74)</f>
        <v>13886.1</v>
      </c>
      <c r="I75" s="64">
        <f>I73+I74</f>
        <v>3868.83</v>
      </c>
    </row>
    <row r="76" spans="2:9" ht="30" customHeight="1" thickBot="1">
      <c r="B76" s="93" t="s">
        <v>75</v>
      </c>
      <c r="C76" s="94" t="s">
        <v>76</v>
      </c>
      <c r="D76" s="14" t="s">
        <v>77</v>
      </c>
      <c r="E76" s="90">
        <v>600</v>
      </c>
      <c r="F76" s="90">
        <v>60016</v>
      </c>
      <c r="G76" s="14">
        <v>4300</v>
      </c>
      <c r="H76" s="15">
        <v>10000</v>
      </c>
      <c r="I76" s="62"/>
    </row>
    <row r="77" spans="2:9" ht="30" customHeight="1" thickBot="1">
      <c r="B77" s="93"/>
      <c r="C77" s="94"/>
      <c r="D77" s="26" t="s">
        <v>16</v>
      </c>
      <c r="E77" s="90"/>
      <c r="F77" s="90"/>
      <c r="G77" s="26">
        <v>4210</v>
      </c>
      <c r="H77" s="27">
        <v>3716.4</v>
      </c>
      <c r="I77" s="62"/>
    </row>
    <row r="78" spans="2:9" ht="30" customHeight="1" thickBot="1">
      <c r="B78" s="97" t="s">
        <v>0</v>
      </c>
      <c r="C78" s="98"/>
      <c r="D78" s="98"/>
      <c r="E78" s="98"/>
      <c r="F78" s="98"/>
      <c r="G78" s="98"/>
      <c r="H78" s="22">
        <f>SUM(H76:H77)</f>
        <v>13716.4</v>
      </c>
      <c r="I78" s="64">
        <f>I76+I77</f>
        <v>0</v>
      </c>
    </row>
    <row r="79" spans="2:9" ht="30" customHeight="1" thickBot="1">
      <c r="B79" s="93" t="s">
        <v>78</v>
      </c>
      <c r="C79" s="94" t="s">
        <v>79</v>
      </c>
      <c r="D79" s="95" t="s">
        <v>80</v>
      </c>
      <c r="E79" s="75">
        <v>926</v>
      </c>
      <c r="F79" s="75">
        <v>92695</v>
      </c>
      <c r="G79" s="14">
        <v>4210</v>
      </c>
      <c r="H79" s="15">
        <v>4000</v>
      </c>
      <c r="I79" s="62">
        <v>3997.5</v>
      </c>
    </row>
    <row r="80" spans="2:9" ht="30" customHeight="1" thickBot="1">
      <c r="B80" s="93"/>
      <c r="C80" s="94"/>
      <c r="D80" s="95"/>
      <c r="E80" s="75"/>
      <c r="F80" s="75"/>
      <c r="G80" s="30">
        <v>4300</v>
      </c>
      <c r="H80" s="31">
        <v>9009.3</v>
      </c>
      <c r="I80" s="62">
        <v>9008.52</v>
      </c>
    </row>
    <row r="81" spans="2:9" ht="30" customHeight="1" thickBot="1">
      <c r="B81" s="97"/>
      <c r="C81" s="98"/>
      <c r="D81" s="98"/>
      <c r="E81" s="98"/>
      <c r="F81" s="98"/>
      <c r="G81" s="98"/>
      <c r="H81" s="22">
        <f>SUM(H79:H80)</f>
        <v>13009.3</v>
      </c>
      <c r="I81" s="64">
        <f>I79+I80</f>
        <v>13006.02</v>
      </c>
    </row>
    <row r="82" spans="2:9" ht="30" customHeight="1" thickBot="1">
      <c r="B82" s="93" t="s">
        <v>81</v>
      </c>
      <c r="C82" s="94" t="s">
        <v>82</v>
      </c>
      <c r="D82" s="89" t="s">
        <v>31</v>
      </c>
      <c r="E82" s="108">
        <v>600</v>
      </c>
      <c r="F82" s="108">
        <v>60016</v>
      </c>
      <c r="G82" s="30">
        <v>4210</v>
      </c>
      <c r="H82" s="31">
        <v>1000</v>
      </c>
      <c r="I82" s="62">
        <v>1000</v>
      </c>
    </row>
    <row r="83" spans="2:9" ht="30" customHeight="1" thickBot="1">
      <c r="B83" s="93"/>
      <c r="C83" s="94"/>
      <c r="D83" s="89"/>
      <c r="E83" s="108"/>
      <c r="F83" s="108"/>
      <c r="G83" s="30">
        <v>4300</v>
      </c>
      <c r="H83" s="31">
        <v>5000</v>
      </c>
      <c r="I83" s="62">
        <v>5000</v>
      </c>
    </row>
    <row r="84" spans="2:9" ht="30" customHeight="1" thickBot="1">
      <c r="B84" s="93"/>
      <c r="C84" s="94"/>
      <c r="D84" s="32" t="s">
        <v>83</v>
      </c>
      <c r="E84" s="45">
        <v>921</v>
      </c>
      <c r="F84" s="45">
        <v>92109</v>
      </c>
      <c r="G84" s="30">
        <v>4210</v>
      </c>
      <c r="H84" s="31">
        <v>5425.6</v>
      </c>
      <c r="I84" s="62"/>
    </row>
    <row r="85" spans="2:9" ht="30" customHeight="1" thickBot="1">
      <c r="B85" s="97"/>
      <c r="C85" s="98"/>
      <c r="D85" s="98"/>
      <c r="E85" s="98"/>
      <c r="F85" s="98"/>
      <c r="G85" s="98"/>
      <c r="H85" s="22">
        <f>SUM(H82:H84)</f>
        <v>11425.6</v>
      </c>
      <c r="I85" s="64">
        <f>I82+I83+I84</f>
        <v>6000</v>
      </c>
    </row>
    <row r="86" spans="2:9" ht="30" customHeight="1" thickBot="1">
      <c r="B86" s="65" t="s">
        <v>84</v>
      </c>
      <c r="C86" s="28" t="s">
        <v>85</v>
      </c>
      <c r="D86" s="38" t="s">
        <v>86</v>
      </c>
      <c r="E86" s="40">
        <v>600</v>
      </c>
      <c r="F86" s="40">
        <v>60016</v>
      </c>
      <c r="G86" s="30">
        <v>6050</v>
      </c>
      <c r="H86" s="31">
        <v>9643.9</v>
      </c>
      <c r="I86" s="62"/>
    </row>
    <row r="87" spans="2:9" ht="30" customHeight="1" thickBot="1">
      <c r="B87" s="97"/>
      <c r="C87" s="98"/>
      <c r="D87" s="98"/>
      <c r="E87" s="98"/>
      <c r="F87" s="98"/>
      <c r="G87" s="98"/>
      <c r="H87" s="22">
        <f>SUM(H86:H86)</f>
        <v>9643.9</v>
      </c>
      <c r="I87" s="64">
        <f>I86</f>
        <v>0</v>
      </c>
    </row>
    <row r="88" spans="2:9" ht="30" customHeight="1" thickBot="1">
      <c r="B88" s="87" t="s">
        <v>87</v>
      </c>
      <c r="C88" s="88" t="s">
        <v>88</v>
      </c>
      <c r="D88" s="38" t="s">
        <v>89</v>
      </c>
      <c r="E88" s="24">
        <v>600</v>
      </c>
      <c r="F88" s="24">
        <v>60016</v>
      </c>
      <c r="G88" s="30">
        <v>4300</v>
      </c>
      <c r="H88" s="31">
        <v>5500</v>
      </c>
      <c r="I88" s="62">
        <v>5483.18</v>
      </c>
    </row>
    <row r="89" spans="2:9" ht="30" customHeight="1" thickBot="1">
      <c r="B89" s="87"/>
      <c r="C89" s="88"/>
      <c r="D89" s="41" t="s">
        <v>90</v>
      </c>
      <c r="E89" s="86">
        <v>921</v>
      </c>
      <c r="F89" s="26">
        <v>92109</v>
      </c>
      <c r="G89" s="33">
        <v>6050</v>
      </c>
      <c r="H89" s="34">
        <v>6500</v>
      </c>
      <c r="I89" s="62"/>
    </row>
    <row r="90" spans="2:9" ht="30" customHeight="1" thickBot="1">
      <c r="B90" s="87"/>
      <c r="C90" s="88"/>
      <c r="D90" s="100" t="s">
        <v>91</v>
      </c>
      <c r="E90" s="86"/>
      <c r="F90" s="86">
        <v>92195</v>
      </c>
      <c r="G90" s="26">
        <v>4210</v>
      </c>
      <c r="H90" s="27">
        <v>408.2</v>
      </c>
      <c r="I90" s="62">
        <v>402.39</v>
      </c>
    </row>
    <row r="91" spans="2:9" ht="30" customHeight="1" thickBot="1">
      <c r="B91" s="87"/>
      <c r="C91" s="88"/>
      <c r="D91" s="100"/>
      <c r="E91" s="86"/>
      <c r="F91" s="86"/>
      <c r="G91" s="26">
        <v>4300</v>
      </c>
      <c r="H91" s="27">
        <v>290</v>
      </c>
      <c r="I91" s="69">
        <v>290</v>
      </c>
    </row>
    <row r="92" spans="2:9" ht="30" customHeight="1" thickBot="1">
      <c r="B92" s="97" t="s">
        <v>0</v>
      </c>
      <c r="C92" s="98"/>
      <c r="D92" s="98"/>
      <c r="E92" s="98"/>
      <c r="F92" s="98"/>
      <c r="G92" s="98"/>
      <c r="H92" s="48">
        <f>SUM(H88:H91)</f>
        <v>12698.2</v>
      </c>
      <c r="I92" s="52">
        <f>I88+I89+I90+I91</f>
        <v>6175.570000000001</v>
      </c>
    </row>
    <row r="93" spans="2:9" ht="30" customHeight="1" thickBot="1">
      <c r="B93" s="87" t="s">
        <v>92</v>
      </c>
      <c r="C93" s="88" t="s">
        <v>93</v>
      </c>
      <c r="D93" s="96" t="s">
        <v>31</v>
      </c>
      <c r="E93" s="55">
        <v>600</v>
      </c>
      <c r="F93" s="55">
        <v>60016</v>
      </c>
      <c r="G93" s="30">
        <v>4210</v>
      </c>
      <c r="H93" s="31">
        <v>7500</v>
      </c>
      <c r="I93" s="61"/>
    </row>
    <row r="94" spans="2:9" ht="30" customHeight="1" thickBot="1">
      <c r="B94" s="87"/>
      <c r="C94" s="88"/>
      <c r="D94" s="96"/>
      <c r="E94" s="55"/>
      <c r="F94" s="55"/>
      <c r="G94" s="33">
        <v>4300</v>
      </c>
      <c r="H94" s="34">
        <v>5141.7</v>
      </c>
      <c r="I94" s="69">
        <v>3531.8</v>
      </c>
    </row>
    <row r="95" spans="2:9" ht="30" customHeight="1" thickBot="1">
      <c r="B95" s="97"/>
      <c r="C95" s="98"/>
      <c r="D95" s="98"/>
      <c r="E95" s="98"/>
      <c r="F95" s="98"/>
      <c r="G95" s="36" t="s">
        <v>0</v>
      </c>
      <c r="H95" s="48">
        <f>SUM(H93:H94)</f>
        <v>12641.7</v>
      </c>
      <c r="I95" s="52">
        <f>I93+I94</f>
        <v>3531.8</v>
      </c>
    </row>
    <row r="96" spans="2:9" ht="24" customHeight="1" thickBot="1">
      <c r="B96" s="76" t="s">
        <v>94</v>
      </c>
      <c r="C96" s="54"/>
      <c r="D96" s="54"/>
      <c r="E96" s="54"/>
      <c r="F96" s="54"/>
      <c r="G96" s="70"/>
      <c r="H96" s="71">
        <f>H12+H17+H20+H23+H27+H30+H33+H39+H44+H52+H57+H58+H62+H65+H70+H72+H75+H78+H81+H85+H87+H92+H95</f>
        <v>301335.80000000005</v>
      </c>
      <c r="I96" s="53">
        <f>I12+I17+I20+I23+I27+I30+I33+I39+I44+I52+I57+I58+I62+I65+I70+I72+I75+I78+I81+I85+I87+I92+I95</f>
        <v>139213.45</v>
      </c>
    </row>
    <row r="97" spans="2:9" ht="15.75">
      <c r="B97" s="49"/>
      <c r="C97" s="49"/>
      <c r="D97" s="49"/>
      <c r="E97" s="49"/>
      <c r="F97" s="49"/>
      <c r="G97" s="49"/>
      <c r="H97" s="49"/>
      <c r="I97" s="51"/>
    </row>
    <row r="98" ht="15.75">
      <c r="I98" s="3"/>
    </row>
    <row r="99" spans="4:9" ht="15.75">
      <c r="D99" s="5" t="s">
        <v>0</v>
      </c>
      <c r="I99" s="3"/>
    </row>
    <row r="100" ht="15.75">
      <c r="I100" s="3"/>
    </row>
    <row r="101" ht="15.75">
      <c r="I101" s="3"/>
    </row>
    <row r="102" ht="15.75">
      <c r="I102" s="3"/>
    </row>
    <row r="103" ht="15.75">
      <c r="I103" s="3"/>
    </row>
    <row r="104" ht="15.75">
      <c r="I104" s="3"/>
    </row>
    <row r="105" ht="15.75">
      <c r="I105" s="3"/>
    </row>
    <row r="106" ht="15.75">
      <c r="I106" s="3"/>
    </row>
    <row r="107" ht="15.75">
      <c r="I107" s="3"/>
    </row>
    <row r="108" ht="15.75">
      <c r="I108" s="3"/>
    </row>
    <row r="109" ht="15.75">
      <c r="I109" s="3"/>
    </row>
    <row r="110" ht="15.75">
      <c r="I110" s="3"/>
    </row>
    <row r="111" ht="15.75">
      <c r="I111" s="3"/>
    </row>
    <row r="112" ht="15.75">
      <c r="I112" s="3"/>
    </row>
    <row r="113" ht="15.75">
      <c r="I113" s="3"/>
    </row>
    <row r="114" spans="4:9" ht="15.75">
      <c r="D114" s="5" t="s">
        <v>0</v>
      </c>
      <c r="E114" s="5"/>
      <c r="F114" s="5"/>
      <c r="G114" s="5"/>
      <c r="H114" s="5"/>
      <c r="I114" s="6"/>
    </row>
    <row r="115" ht="15.75">
      <c r="I115" s="3"/>
    </row>
    <row r="116" ht="15.75">
      <c r="I116" s="3"/>
    </row>
    <row r="117" spans="2:9" ht="15.75">
      <c r="B117" s="77" t="s">
        <v>96</v>
      </c>
      <c r="C117" s="77"/>
      <c r="D117" s="77"/>
      <c r="E117" s="77"/>
      <c r="F117" s="77"/>
      <c r="G117" s="77"/>
      <c r="H117" s="77"/>
      <c r="I117" s="77"/>
    </row>
    <row r="118" ht="15.75">
      <c r="I118" s="3"/>
    </row>
    <row r="119" ht="15.75">
      <c r="I119" s="3"/>
    </row>
    <row r="120" ht="15.75">
      <c r="I120" s="3"/>
    </row>
    <row r="121" ht="15.75">
      <c r="I121" s="3"/>
    </row>
    <row r="122" ht="15.75">
      <c r="I122" s="3"/>
    </row>
  </sheetData>
  <sheetProtection selectLockedCells="1" selectUnlockedCells="1"/>
  <mergeCells count="118">
    <mergeCell ref="B95:F95"/>
    <mergeCell ref="B96:F96"/>
    <mergeCell ref="B92:G92"/>
    <mergeCell ref="B93:B94"/>
    <mergeCell ref="C93:C94"/>
    <mergeCell ref="D93:D94"/>
    <mergeCell ref="E93:E94"/>
    <mergeCell ref="F93:F94"/>
    <mergeCell ref="B85:G85"/>
    <mergeCell ref="B87:G87"/>
    <mergeCell ref="B88:B91"/>
    <mergeCell ref="C88:C91"/>
    <mergeCell ref="E89:E91"/>
    <mergeCell ref="D90:D91"/>
    <mergeCell ref="F90:F91"/>
    <mergeCell ref="B81:G81"/>
    <mergeCell ref="B82:B84"/>
    <mergeCell ref="C82:C84"/>
    <mergeCell ref="D82:D83"/>
    <mergeCell ref="E82:E83"/>
    <mergeCell ref="F82:F83"/>
    <mergeCell ref="B78:G78"/>
    <mergeCell ref="B79:B80"/>
    <mergeCell ref="C79:C80"/>
    <mergeCell ref="D79:D80"/>
    <mergeCell ref="E79:E80"/>
    <mergeCell ref="F79:F80"/>
    <mergeCell ref="B75:G75"/>
    <mergeCell ref="B76:B77"/>
    <mergeCell ref="C76:C77"/>
    <mergeCell ref="E76:E77"/>
    <mergeCell ref="F76:F77"/>
    <mergeCell ref="B70:G70"/>
    <mergeCell ref="B72:G72"/>
    <mergeCell ref="B73:B74"/>
    <mergeCell ref="C73:C74"/>
    <mergeCell ref="E73:E74"/>
    <mergeCell ref="F73:F74"/>
    <mergeCell ref="F66:F67"/>
    <mergeCell ref="D68:D69"/>
    <mergeCell ref="E68:E69"/>
    <mergeCell ref="F68:F69"/>
    <mergeCell ref="B66:B69"/>
    <mergeCell ref="C66:C69"/>
    <mergeCell ref="D66:D67"/>
    <mergeCell ref="E66:E67"/>
    <mergeCell ref="B62:G62"/>
    <mergeCell ref="B63:B64"/>
    <mergeCell ref="C63:C64"/>
    <mergeCell ref="B65:G65"/>
    <mergeCell ref="B57:G57"/>
    <mergeCell ref="B59:B61"/>
    <mergeCell ref="C59:C61"/>
    <mergeCell ref="D59:D60"/>
    <mergeCell ref="E59:E60"/>
    <mergeCell ref="F59:F60"/>
    <mergeCell ref="B52:G52"/>
    <mergeCell ref="B53:B56"/>
    <mergeCell ref="C53:C56"/>
    <mergeCell ref="D53:D54"/>
    <mergeCell ref="E53:E55"/>
    <mergeCell ref="F53:F55"/>
    <mergeCell ref="F48:F49"/>
    <mergeCell ref="D50:D51"/>
    <mergeCell ref="E50:E51"/>
    <mergeCell ref="F50:F51"/>
    <mergeCell ref="B45:B51"/>
    <mergeCell ref="C45:C51"/>
    <mergeCell ref="D48:D49"/>
    <mergeCell ref="E48:E49"/>
    <mergeCell ref="B40:B43"/>
    <mergeCell ref="C40:C43"/>
    <mergeCell ref="E41:E42"/>
    <mergeCell ref="F41:F42"/>
    <mergeCell ref="F34:F35"/>
    <mergeCell ref="D37:D38"/>
    <mergeCell ref="E37:E38"/>
    <mergeCell ref="F37:F38"/>
    <mergeCell ref="B34:B38"/>
    <mergeCell ref="C34:C38"/>
    <mergeCell ref="D34:D35"/>
    <mergeCell ref="E34:E35"/>
    <mergeCell ref="B28:B29"/>
    <mergeCell ref="C28:C29"/>
    <mergeCell ref="B30:G30"/>
    <mergeCell ref="B31:B32"/>
    <mergeCell ref="C31:C32"/>
    <mergeCell ref="B23:G23"/>
    <mergeCell ref="B24:B26"/>
    <mergeCell ref="C24:C26"/>
    <mergeCell ref="E24:E26"/>
    <mergeCell ref="F24:F26"/>
    <mergeCell ref="D25:D26"/>
    <mergeCell ref="E21:E22"/>
    <mergeCell ref="B17:G17"/>
    <mergeCell ref="B18:B19"/>
    <mergeCell ref="C18:C19"/>
    <mergeCell ref="E18:E19"/>
    <mergeCell ref="F21:F22"/>
    <mergeCell ref="B21:B22"/>
    <mergeCell ref="C21:C22"/>
    <mergeCell ref="D21:D22"/>
    <mergeCell ref="E15:E16"/>
    <mergeCell ref="F15:F16"/>
    <mergeCell ref="B9:B11"/>
    <mergeCell ref="C9:C11"/>
    <mergeCell ref="D9:D10"/>
    <mergeCell ref="E9:E10"/>
    <mergeCell ref="B117:I117"/>
    <mergeCell ref="G1:H1"/>
    <mergeCell ref="B2:H2"/>
    <mergeCell ref="B3:H3"/>
    <mergeCell ref="I3:I4"/>
    <mergeCell ref="B4:H4"/>
    <mergeCell ref="F9:F10"/>
    <mergeCell ref="B13:B16"/>
    <mergeCell ref="C13:C16"/>
    <mergeCell ref="D15:D16"/>
  </mergeCells>
  <printOptions horizontalCentered="1"/>
  <pageMargins left="0.5902777777777778" right="0.27569444444444446" top="0.5201388888888889" bottom="0.9840277777777777" header="0.5118055555555555" footer="0.5118055555555555"/>
  <pageSetup horizontalDpi="300" verticalDpi="300" orientation="portrait" paperSize="9" scale="69" r:id="rId3"/>
  <headerFooter alignWithMargins="0">
    <oddFooter>&amp;CStrona &amp;P z &amp;N</oddFooter>
  </headerFooter>
  <rowBreaks count="2" manualBreakCount="2">
    <brk id="39" max="255" man="1"/>
    <brk id="72" max="255" man="1"/>
  </rowBreaks>
  <legacyDrawing r:id="rId2"/>
  <oleObjects>
    <oleObject progId="PBrush" shapeId="1014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k.kwiecinska</cp:lastModifiedBy>
  <cp:lastPrinted>2014-08-13T09:50:42Z</cp:lastPrinted>
  <dcterms:modified xsi:type="dcterms:W3CDTF">2014-08-28T11:50:50Z</dcterms:modified>
  <cp:category/>
  <cp:version/>
  <cp:contentType/>
  <cp:contentStatus/>
</cp:coreProperties>
</file>